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alencia\Desktop\Artículo_18_Transparencia y Eficiencia del Gasto\"/>
    </mc:Choice>
  </mc:AlternateContent>
  <xr:revisionPtr revIDLastSave="0" documentId="13_ncr:1_{6DCAC6EB-0677-4498-9485-7DEFF79941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5" r:id="rId1"/>
    <sheet name="Ejecución Financiera Mensual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5" l="1"/>
  <c r="T11" i="5"/>
  <c r="S30" i="5"/>
  <c r="S29" i="5"/>
  <c r="S28" i="5"/>
  <c r="S27" i="5"/>
  <c r="S25" i="5"/>
  <c r="S24" i="5"/>
  <c r="S23" i="5"/>
  <c r="S22" i="5"/>
  <c r="S21" i="5"/>
  <c r="S20" i="5"/>
  <c r="S19" i="5"/>
  <c r="S18" i="5"/>
  <c r="S17" i="5"/>
  <c r="S16" i="5"/>
  <c r="R15" i="5"/>
  <c r="S15" i="5"/>
  <c r="T15" i="5" s="1"/>
  <c r="R14" i="5"/>
  <c r="S14" i="5"/>
  <c r="T14" i="5" s="1"/>
  <c r="R13" i="5"/>
  <c r="S13" i="5"/>
  <c r="T13" i="5" s="1"/>
  <c r="R12" i="5"/>
  <c r="S12" i="5"/>
  <c r="T12" i="5" s="1"/>
  <c r="R11" i="5"/>
  <c r="CB31" i="1" l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<sst xmlns="http://schemas.openxmlformats.org/spreadsheetml/2006/main" count="262" uniqueCount="68">
  <si>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</si>
  <si>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</si>
  <si>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</si>
  <si>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</si>
  <si>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</si>
  <si>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</si>
  <si>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</si>
  <si>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</si>
  <si>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</si>
  <si>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</si>
  <si>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</si>
  <si>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</si>
  <si>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</si>
  <si>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</si>
  <si>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</si>
  <si>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</si>
  <si>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</si>
  <si>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</si>
  <si>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</si>
  <si>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</si>
  <si>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</si>
  <si>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</si>
  <si>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</si>
  <si>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</si>
  <si>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</si>
  <si>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</si>
  <si>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</si>
  <si>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</si>
  <si>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</si>
  <si>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</si>
  <si>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</si>
  <si>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</si>
  <si>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</si>
  <si>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</si>
  <si>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</si>
  <si>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</si>
  <si>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</si>
  <si>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</si>
  <si>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</si>
  <si>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</si>
  <si>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</si>
  <si>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</si>
  <si>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</si>
  <si>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</si>
  <si>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</si>
  <si>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</si>
  <si>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</si>
  <si>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</si>
  <si>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</si>
  <si>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</si>
  <si>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</si>
  <si>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</si>
  <si>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</si>
  <si>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</si>
  <si>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</si>
  <si>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</si>
  <si>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</si>
  <si>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</si>
  <si>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</si>
  <si>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</si>
  <si>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</si>
  <si>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con servicios consular-migratorios en oficinas centrales y delegaciones departamentales</t>
  </si>
  <si>
    <r>
      <t>Costo Fijo Unitario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</si>
  <si>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Total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</si>
  <si>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Unitario</t>
    </r>
    <r>
      <rPr>
        <b/>
        <vertAlign val="superscript"/>
        <sz val="14"/>
        <color theme="0"/>
        <rFont val="Gill Sans MT"/>
        <family val="2"/>
      </rPr>
      <t>1</t>
    </r>
  </si>
  <si>
    <r>
      <t xml:space="preserve">Observaciones:
</t>
    </r>
    <r>
      <rPr>
        <vertAlign val="superscript"/>
        <sz val="12"/>
        <color theme="1"/>
        <rFont val="Gill Sans MT"/>
        <family val="2"/>
      </rPr>
      <t>1</t>
    </r>
    <r>
      <rPr>
        <sz val="12"/>
        <color theme="1"/>
        <rFont val="Gill Sans MT"/>
        <family val="2"/>
      </rPr>
      <t xml:space="preserve">  Los Costos Unitarios Fijos y Variables se muestran con relación al Número de Beneficiarios.</t>
    </r>
  </si>
  <si>
    <t>Gestiones político diplomáticas en el marco de la soberanía y dominio del Estado de Guatemala</t>
  </si>
  <si>
    <t>Para el 2024 se ha incrementado a 38.1% la cobertura de los servicios consulares y migratorios para los guatemaltecos en el exterior e interior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</si>
</sst>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6"/>
      <color theme="1"/>
      <name val="Gill Sans MT"/>
      <family val="2"/>
    </font>
    <font>
      <b/>
      <sz val="14"/>
      <color theme="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vertAlign val="superscript"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2"/>
      <color theme="1"/>
      <name val="Gill Sans MT"/>
      <family val="2"/>
    </font>
    <font>
      <vertAlign val="superscript"/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02">
    <xf numFmtId="0" fontId="0" fillId="0" borderId="0" xfId="0"/>
    <xf numFmtId="0" fontId="7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164" fontId="6" fillId="3" borderId="4" xfId="1" applyFont="1" applyFill="1" applyBorder="1" applyAlignment="1">
      <alignment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6" xfId="1" applyFont="1" applyFill="1" applyBorder="1" applyAlignment="1">
      <alignment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vertical="center" wrapText="1"/>
    </xf>
    <xf numFmtId="164" fontId="6" fillId="3" borderId="9" xfId="1" applyFont="1" applyFill="1" applyBorder="1" applyAlignment="1">
      <alignment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4" xfId="1" applyFont="1" applyBorder="1" applyAlignment="1">
      <alignment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6" fillId="0" borderId="6" xfId="1" applyFont="1" applyBorder="1" applyAlignment="1">
      <alignment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6" fillId="0" borderId="8" xfId="1" applyFont="1" applyBorder="1" applyAlignment="1">
      <alignment vertical="center" wrapText="1"/>
    </xf>
    <xf numFmtId="164" fontId="6" fillId="0" borderId="9" xfId="1" applyFont="1" applyBorder="1" applyAlignment="1">
      <alignment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164" fontId="6" fillId="0" borderId="11" xfId="1" applyFont="1" applyBorder="1" applyAlignment="1">
      <alignment vertical="center" wrapText="1"/>
    </xf>
    <xf numFmtId="164" fontId="6" fillId="0" borderId="12" xfId="1" applyFont="1" applyBorder="1" applyAlignment="1">
      <alignment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6" fillId="0" borderId="14" xfId="1" applyFont="1" applyBorder="1" applyAlignment="1">
      <alignment vertical="center" wrapText="1"/>
    </xf>
    <xf numFmtId="164" fontId="6" fillId="0" borderId="15" xfId="1" applyFont="1" applyBorder="1" applyAlignment="1">
      <alignment vertical="center" wrapText="1"/>
    </xf>
    <xf numFmtId="164" fontId="11" fillId="3" borderId="3" xfId="1" applyFont="1" applyFill="1" applyBorder="1" applyAlignment="1">
      <alignment vertical="center" wrapText="1"/>
    </xf>
    <xf numFmtId="164" fontId="11" fillId="3" borderId="1" xfId="1" applyFont="1" applyFill="1" applyBorder="1" applyAlignment="1">
      <alignment vertical="center" wrapText="1"/>
    </xf>
    <xf numFmtId="164" fontId="11" fillId="3" borderId="8" xfId="1" applyFont="1" applyFill="1" applyBorder="1" applyAlignment="1">
      <alignment vertical="center" wrapText="1"/>
    </xf>
    <xf numFmtId="164" fontId="11" fillId="0" borderId="3" xfId="1" applyFont="1" applyBorder="1" applyAlignment="1">
      <alignment vertical="center" wrapText="1"/>
    </xf>
    <xf numFmtId="164" fontId="11" fillId="0" borderId="1" xfId="1" applyFont="1" applyBorder="1" applyAlignment="1">
      <alignment vertical="center" wrapText="1"/>
    </xf>
    <xf numFmtId="164" fontId="11" fillId="0" borderId="8" xfId="1" applyFont="1" applyBorder="1" applyAlignment="1">
      <alignment vertical="center" wrapText="1"/>
    </xf>
    <xf numFmtId="164" fontId="11" fillId="0" borderId="11" xfId="1" applyFont="1" applyBorder="1" applyAlignment="1">
      <alignment vertical="center" wrapText="1"/>
    </xf>
    <xf numFmtId="164" fontId="11" fillId="0" borderId="14" xfId="1" applyFont="1" applyBorder="1" applyAlignment="1">
      <alignment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8" xfId="1" applyFont="1" applyFill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 wrapText="1"/>
    </xf>
    <xf numFmtId="164" fontId="11" fillId="3" borderId="3" xfId="1" applyFont="1" applyFill="1" applyBorder="1" applyAlignment="1">
      <alignment horizontal="center" vertical="center" wrapText="1"/>
    </xf>
    <xf numFmtId="164" fontId="11" fillId="0" borderId="11" xfId="1" applyFont="1" applyBorder="1" applyAlignment="1">
      <alignment horizontal="center" vertical="center" wrapText="1"/>
    </xf>
    <xf numFmtId="164" fontId="11" fillId="0" borderId="14" xfId="1" applyFont="1" applyBorder="1" applyAlignment="1">
      <alignment horizontal="center" vertical="center" wrapText="1"/>
    </xf>
    <xf numFmtId="164" fontId="11" fillId="3" borderId="4" xfId="1" applyFont="1" applyFill="1" applyBorder="1" applyAlignment="1">
      <alignment vertical="center" wrapText="1"/>
    </xf>
    <xf numFmtId="164" fontId="11" fillId="3" borderId="6" xfId="1" applyFont="1" applyFill="1" applyBorder="1" applyAlignment="1">
      <alignment vertical="center" wrapText="1"/>
    </xf>
    <xf numFmtId="164" fontId="11" fillId="3" borderId="9" xfId="1" applyFont="1" applyFill="1" applyBorder="1" applyAlignment="1">
      <alignment vertical="center" wrapText="1"/>
    </xf>
    <xf numFmtId="164" fontId="11" fillId="0" borderId="4" xfId="1" applyFont="1" applyBorder="1" applyAlignment="1">
      <alignment vertical="center" wrapText="1"/>
    </xf>
    <xf numFmtId="164" fontId="11" fillId="0" borderId="6" xfId="1" applyFont="1" applyBorder="1" applyAlignment="1">
      <alignment vertical="center" wrapText="1"/>
    </xf>
    <xf numFmtId="164" fontId="11" fillId="0" borderId="12" xfId="1" applyFont="1" applyBorder="1" applyAlignment="1">
      <alignment vertical="center" wrapText="1"/>
    </xf>
    <xf numFmtId="164" fontId="11" fillId="0" borderId="9" xfId="1" applyFont="1" applyBorder="1" applyAlignment="1">
      <alignment vertical="center" wrapText="1"/>
    </xf>
    <xf numFmtId="164" fontId="11" fillId="0" borderId="15" xfId="1" applyFont="1" applyBorder="1" applyAlignment="1">
      <alignment vertical="center"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15" xfId="1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 wrapText="1"/>
    </xf>
    <xf numFmtId="164" fontId="21" fillId="3" borderId="3" xfId="1" applyFont="1" applyFill="1" applyBorder="1" applyAlignment="1">
      <alignment horizontal="center" vertical="center" wrapText="1"/>
    </xf>
    <xf numFmtId="164" fontId="20" fillId="3" borderId="3" xfId="1" applyFont="1" applyFill="1" applyBorder="1" applyAlignment="1">
      <alignment horizontal="center" vertical="center" wrapText="1"/>
    </xf>
    <xf numFmtId="164" fontId="20" fillId="3" borderId="4" xfId="1" applyFont="1" applyFill="1" applyBorder="1" applyAlignment="1">
      <alignment vertical="center" wrapText="1"/>
    </xf>
    <xf numFmtId="164" fontId="20" fillId="3" borderId="10" xfId="1" applyFont="1" applyFill="1" applyBorder="1" applyAlignment="1">
      <alignment horizontal="center" vertical="center"/>
    </xf>
    <xf numFmtId="164" fontId="20" fillId="3" borderId="11" xfId="1" applyFont="1" applyFill="1" applyBorder="1" applyAlignment="1">
      <alignment horizontal="center" vertical="center"/>
    </xf>
    <xf numFmtId="165" fontId="20" fillId="3" borderId="12" xfId="1" applyNumberFormat="1" applyFont="1" applyFill="1" applyBorder="1" applyAlignment="1">
      <alignment horizontal="center" vertical="center"/>
    </xf>
    <xf numFmtId="0" fontId="1" fillId="0" borderId="0" xfId="0" applyFont="1"/>
    <xf numFmtId="0" fontId="20" fillId="3" borderId="23" xfId="0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horizontal="center" vertical="center" wrapText="1"/>
    </xf>
    <xf numFmtId="164" fontId="20" fillId="3" borderId="6" xfId="1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horizontal="center" vertical="center" wrapText="1"/>
    </xf>
    <xf numFmtId="164" fontId="20" fillId="3" borderId="9" xfId="1" applyFont="1" applyFill="1" applyBorder="1" applyAlignment="1">
      <alignment vertical="center" wrapText="1"/>
    </xf>
    <xf numFmtId="164" fontId="20" fillId="3" borderId="13" xfId="1" applyFont="1" applyFill="1" applyBorder="1" applyAlignment="1">
      <alignment horizontal="center" vertical="center"/>
    </xf>
    <xf numFmtId="164" fontId="20" fillId="3" borderId="14" xfId="1" applyFont="1" applyFill="1" applyBorder="1" applyAlignment="1">
      <alignment horizontal="center" vertical="center"/>
    </xf>
    <xf numFmtId="165" fontId="20" fillId="3" borderId="42" xfId="1" applyNumberFormat="1" applyFont="1" applyFill="1" applyBorder="1" applyAlignment="1">
      <alignment horizontal="center" vertical="center"/>
    </xf>
    <xf numFmtId="164" fontId="20" fillId="0" borderId="2" xfId="1" applyFont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165" fontId="20" fillId="0" borderId="4" xfId="1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 wrapText="1"/>
    </xf>
    <xf numFmtId="164" fontId="21" fillId="0" borderId="1" xfId="1" applyFont="1" applyBorder="1" applyAlignment="1">
      <alignment horizontal="center" vertical="center" wrapText="1"/>
    </xf>
    <xf numFmtId="164" fontId="21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horizontal="center" vertical="center" wrapText="1"/>
    </xf>
    <xf numFmtId="164" fontId="20" fillId="0" borderId="23" xfId="1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6" xfId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 wrapText="1"/>
    </xf>
    <xf numFmtId="164" fontId="21" fillId="0" borderId="8" xfId="1" applyFont="1" applyBorder="1" applyAlignment="1">
      <alignment horizontal="center" vertical="center" wrapText="1"/>
    </xf>
    <xf numFmtId="164" fontId="21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horizontal="center" vertical="center" wrapText="1"/>
    </xf>
    <xf numFmtId="164" fontId="20" fillId="0" borderId="28" xfId="1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/>
    </xf>
    <xf numFmtId="164" fontId="20" fillId="0" borderId="8" xfId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 vertical="center"/>
    </xf>
    <xf numFmtId="164" fontId="21" fillId="3" borderId="3" xfId="1" applyFont="1" applyFill="1" applyBorder="1" applyAlignment="1">
      <alignment vertical="center" wrapText="1"/>
    </xf>
    <xf numFmtId="164" fontId="20" fillId="3" borderId="3" xfId="1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/>
    </xf>
    <xf numFmtId="164" fontId="20" fillId="3" borderId="8" xfId="1" applyFont="1" applyFill="1" applyBorder="1" applyAlignment="1">
      <alignment horizontal="center" vertical="center"/>
    </xf>
    <xf numFmtId="165" fontId="20" fillId="3" borderId="9" xfId="1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164" fontId="20" fillId="0" borderId="10" xfId="1" applyFont="1" applyBorder="1" applyAlignment="1">
      <alignment horizontal="center" vertical="center" wrapText="1"/>
    </xf>
    <xf numFmtId="164" fontId="21" fillId="0" borderId="11" xfId="1" applyFont="1" applyBorder="1" applyAlignment="1">
      <alignment horizontal="center" vertical="center" wrapText="1"/>
    </xf>
    <xf numFmtId="164" fontId="21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horizontal="center" vertical="center" wrapText="1"/>
    </xf>
    <xf numFmtId="164" fontId="20" fillId="0" borderId="12" xfId="1" applyFont="1" applyBorder="1" applyAlignment="1">
      <alignment vertical="center" wrapText="1"/>
    </xf>
    <xf numFmtId="164" fontId="20" fillId="0" borderId="6" xfId="1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164" fontId="20" fillId="0" borderId="13" xfId="1" applyFont="1" applyBorder="1" applyAlignment="1">
      <alignment horizontal="center" vertical="center" wrapText="1"/>
    </xf>
    <xf numFmtId="164" fontId="21" fillId="0" borderId="14" xfId="1" applyFont="1" applyBorder="1" applyAlignment="1">
      <alignment horizontal="center" vertical="center" wrapText="1"/>
    </xf>
    <xf numFmtId="164" fontId="21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horizontal="center" vertical="center" wrapText="1"/>
    </xf>
    <xf numFmtId="164" fontId="20" fillId="0" borderId="15" xfId="1" applyFont="1" applyBorder="1" applyAlignment="1">
      <alignment vertical="center" wrapText="1"/>
    </xf>
    <xf numFmtId="165" fontId="20" fillId="3" borderId="6" xfId="1" applyNumberFormat="1" applyFont="1" applyFill="1" applyBorder="1" applyAlignment="1">
      <alignment horizontal="center" vertical="center"/>
    </xf>
    <xf numFmtId="165" fontId="20" fillId="3" borderId="15" xfId="1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164" fontId="20" fillId="0" borderId="9" xfId="1" applyFont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/>
    </xf>
    <xf numFmtId="164" fontId="20" fillId="3" borderId="3" xfId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20" fillId="3" borderId="39" xfId="1" applyFont="1" applyFill="1" applyBorder="1" applyAlignment="1">
      <alignment horizontal="center" vertical="center"/>
    </xf>
    <xf numFmtId="164" fontId="20" fillId="3" borderId="51" xfId="1" applyFont="1" applyFill="1" applyBorder="1" applyAlignment="1">
      <alignment horizontal="center" vertical="center"/>
    </xf>
    <xf numFmtId="164" fontId="20" fillId="3" borderId="50" xfId="1" applyFont="1" applyFill="1" applyBorder="1" applyAlignment="1">
      <alignment horizontal="center" vertical="center"/>
    </xf>
    <xf numFmtId="164" fontId="20" fillId="3" borderId="52" xfId="1" applyFont="1" applyFill="1" applyBorder="1" applyAlignment="1">
      <alignment horizontal="center" vertical="center"/>
    </xf>
    <xf numFmtId="164" fontId="20" fillId="3" borderId="33" xfId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top" wrapText="1"/>
    </xf>
    <xf numFmtId="49" fontId="19" fillId="3" borderId="17" xfId="0" applyNumberFormat="1" applyFont="1" applyFill="1" applyBorder="1" applyAlignment="1">
      <alignment horizontal="center" vertical="center" wrapText="1"/>
    </xf>
    <xf numFmtId="49" fontId="19" fillId="3" borderId="22" xfId="0" applyNumberFormat="1" applyFont="1" applyFill="1" applyBorder="1" applyAlignment="1">
      <alignment horizontal="center" vertical="center" wrapText="1"/>
    </xf>
    <xf numFmtId="49" fontId="19" fillId="3" borderId="18" xfId="0" applyNumberFormat="1" applyFont="1" applyFill="1" applyBorder="1" applyAlignment="1">
      <alignment horizontal="center" vertical="center" wrapText="1"/>
    </xf>
    <xf numFmtId="49" fontId="19" fillId="3" borderId="17" xfId="0" applyNumberFormat="1" applyFont="1" applyFill="1" applyBorder="1" applyAlignment="1">
      <alignment horizontal="left" vertical="center" wrapText="1"/>
    </xf>
    <xf numFmtId="49" fontId="19" fillId="3" borderId="22" xfId="0" applyNumberFormat="1" applyFont="1" applyFill="1" applyBorder="1" applyAlignment="1">
      <alignment horizontal="left" vertical="center" wrapText="1"/>
    </xf>
    <xf numFmtId="49" fontId="19" fillId="3" borderId="18" xfId="0" applyNumberFormat="1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6" fillId="3" borderId="35" xfId="1" applyFont="1" applyFill="1" applyBorder="1" applyAlignment="1">
      <alignment horizontal="center" vertical="center" wrapText="1"/>
    </xf>
    <xf numFmtId="164" fontId="6" fillId="3" borderId="36" xfId="1" applyFont="1" applyFill="1" applyBorder="1" applyAlignment="1">
      <alignment horizontal="center" vertical="center" wrapText="1"/>
    </xf>
    <xf numFmtId="164" fontId="6" fillId="3" borderId="37" xfId="1" applyFont="1" applyFill="1" applyBorder="1" applyAlignment="1">
      <alignment horizontal="center" vertical="center" wrapText="1"/>
    </xf>
    <xf numFmtId="164" fontId="6" fillId="3" borderId="38" xfId="1" applyFont="1" applyFill="1" applyBorder="1" applyAlignment="1">
      <alignment horizontal="center" vertical="center" wrapText="1"/>
    </xf>
    <xf numFmtId="164" fontId="6" fillId="3" borderId="39" xfId="1" applyFont="1" applyFill="1" applyBorder="1" applyAlignment="1">
      <alignment horizontal="center" vertical="center" wrapText="1"/>
    </xf>
    <xf numFmtId="164" fontId="6" fillId="3" borderId="40" xfId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4" fontId="6" fillId="0" borderId="38" xfId="1" applyFont="1" applyBorder="1" applyAlignment="1">
      <alignment horizontal="center" vertical="center" wrapText="1"/>
    </xf>
    <xf numFmtId="164" fontId="6" fillId="0" borderId="39" xfId="1" applyFont="1" applyBorder="1" applyAlignment="1">
      <alignment horizontal="center" vertical="center" wrapText="1"/>
    </xf>
    <xf numFmtId="164" fontId="6" fillId="0" borderId="40" xfId="1" applyFont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 wrapText="1"/>
    </xf>
    <xf numFmtId="164" fontId="6" fillId="0" borderId="37" xfId="1" applyFont="1" applyBorder="1" applyAlignment="1">
      <alignment horizontal="center" vertical="center" wrapText="1"/>
    </xf>
    <xf numFmtId="164" fontId="6" fillId="0" borderId="41" xfId="1" applyFont="1" applyBorder="1" applyAlignment="1">
      <alignment horizontal="center" vertical="center" wrapText="1"/>
    </xf>
    <xf numFmtId="164" fontId="6" fillId="0" borderId="43" xfId="1" applyFont="1" applyBorder="1" applyAlignment="1">
      <alignment horizontal="center" vertical="center" wrapText="1"/>
    </xf>
    <xf numFmtId="164" fontId="6" fillId="3" borderId="41" xfId="1" applyFont="1" applyFill="1" applyBorder="1" applyAlignment="1">
      <alignment horizontal="center" vertical="center" wrapText="1"/>
    </xf>
    <xf numFmtId="164" fontId="6" fillId="3" borderId="42" xfId="1" applyFont="1" applyFill="1" applyBorder="1" applyAlignment="1">
      <alignment horizontal="center" vertical="center" wrapText="1"/>
    </xf>
    <xf numFmtId="164" fontId="6" fillId="3" borderId="43" xfId="1" applyFont="1" applyFill="1" applyBorder="1" applyAlignment="1">
      <alignment horizontal="center" vertical="center" wrapText="1"/>
    </xf>
    <xf numFmtId="164" fontId="6" fillId="0" borderId="42" xfId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164" fontId="11" fillId="0" borderId="38" xfId="1" applyFont="1" applyBorder="1" applyAlignment="1">
      <alignment horizontal="center" vertical="center" wrapText="1"/>
    </xf>
    <xf numFmtId="164" fontId="11" fillId="0" borderId="40" xfId="1" applyFont="1" applyBorder="1" applyAlignment="1">
      <alignment horizontal="center" vertical="center" wrapText="1"/>
    </xf>
    <xf numFmtId="164" fontId="11" fillId="0" borderId="41" xfId="1" applyFont="1" applyBorder="1" applyAlignment="1">
      <alignment horizontal="center" vertical="center" wrapText="1"/>
    </xf>
    <xf numFmtId="164" fontId="11" fillId="0" borderId="43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207625</xdr:colOff>
      <xdr:row>2</xdr:row>
      <xdr:rowOff>91108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4451" cy="455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showGridLines="0" tabSelected="1" zoomScaleNormal="100" workbookViewId="0">
      <selection activeCell="O31" sqref="O31"/>
    </sheetView>
  </sheetViews>
  <sheetFormatPr baseColWidth="10" defaultColWidth="11.42578125" defaultRowHeight="17.25" x14ac:dyDescent="0.25"/>
  <cols>
    <col min="1" max="1" width="24.140625" style="107" customWidth="1"/>
    <col min="2" max="2" width="23.42578125" style="195" customWidth="1"/>
    <col min="3" max="3" width="43.85546875" style="107" customWidth="1"/>
    <col min="4" max="4" width="59.42578125" style="107" customWidth="1"/>
    <col min="5" max="12" width="14.7109375" style="107" hidden="1" customWidth="1"/>
    <col min="13" max="20" width="14.7109375" style="107" customWidth="1"/>
    <col min="21" max="21" width="17.85546875" style="107" bestFit="1" customWidth="1"/>
    <col min="22" max="16384" width="11.42578125" style="107"/>
  </cols>
  <sheetData>
    <row r="1" spans="1:24" ht="14.25" customHeight="1" x14ac:dyDescent="0.25">
      <c r="A1" s="226" t="s">
        <v>48</v>
      </c>
      <c r="B1" s="226"/>
      <c r="C1" s="226"/>
      <c r="D1" s="226"/>
    </row>
    <row r="2" spans="1:24" ht="14.25" customHeight="1" x14ac:dyDescent="0.25">
      <c r="A2" s="226"/>
      <c r="B2" s="226"/>
      <c r="C2" s="226"/>
      <c r="D2" s="226"/>
    </row>
    <row r="3" spans="1:24" ht="14.25" customHeight="1" x14ac:dyDescent="0.25">
      <c r="A3" s="226"/>
      <c r="B3" s="226"/>
      <c r="C3" s="226"/>
      <c r="D3" s="226"/>
    </row>
    <row r="4" spans="1:24" ht="14.25" customHeight="1" x14ac:dyDescent="0.25">
      <c r="A4" s="226"/>
      <c r="B4" s="226"/>
      <c r="C4" s="226"/>
      <c r="D4" s="226"/>
    </row>
    <row r="5" spans="1:24" ht="14.25" customHeight="1" x14ac:dyDescent="0.25">
      <c r="A5" s="108"/>
      <c r="B5" s="109"/>
      <c r="C5" s="108"/>
      <c r="D5" s="108"/>
    </row>
    <row r="6" spans="1:24" ht="21.75" x14ac:dyDescent="0.25">
      <c r="A6" s="110" t="s">
        <v>0</v>
      </c>
      <c r="B6" s="233" t="s">
        <v>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</row>
    <row r="7" spans="1:24" ht="22.5" thickBot="1" x14ac:dyDescent="0.3">
      <c r="A7" s="111"/>
      <c r="B7" s="112"/>
      <c r="C7" s="111"/>
      <c r="D7" s="111"/>
    </row>
    <row r="8" spans="1:24" ht="46.5" customHeight="1" thickBot="1" x14ac:dyDescent="0.3">
      <c r="A8" s="227" t="s">
        <v>27</v>
      </c>
      <c r="B8" s="227" t="s">
        <v>28</v>
      </c>
      <c r="C8" s="230" t="s">
        <v>29</v>
      </c>
      <c r="D8" s="227" t="s">
        <v>56</v>
      </c>
      <c r="E8" s="241" t="s">
        <v>57</v>
      </c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34" t="s">
        <v>46</v>
      </c>
      <c r="R8" s="234"/>
      <c r="S8" s="234"/>
      <c r="T8" s="234"/>
      <c r="U8" s="227" t="s">
        <v>47</v>
      </c>
    </row>
    <row r="9" spans="1:24" ht="18" customHeight="1" thickBot="1" x14ac:dyDescent="0.3">
      <c r="A9" s="228"/>
      <c r="B9" s="228"/>
      <c r="C9" s="231"/>
      <c r="D9" s="228"/>
      <c r="E9" s="235">
        <v>2022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238" t="s">
        <v>58</v>
      </c>
      <c r="R9" s="239" t="s">
        <v>62</v>
      </c>
      <c r="S9" s="239" t="s">
        <v>63</v>
      </c>
      <c r="T9" s="240" t="s">
        <v>64</v>
      </c>
      <c r="U9" s="228"/>
    </row>
    <row r="10" spans="1:24" ht="36.75" customHeight="1" thickBot="1" x14ac:dyDescent="0.3">
      <c r="A10" s="229"/>
      <c r="B10" s="229"/>
      <c r="C10" s="232"/>
      <c r="D10" s="229"/>
      <c r="E10" s="113" t="s">
        <v>30</v>
      </c>
      <c r="F10" s="114" t="s">
        <v>25</v>
      </c>
      <c r="G10" s="114" t="s">
        <v>26</v>
      </c>
      <c r="H10" s="114" t="s">
        <v>31</v>
      </c>
      <c r="I10" s="114" t="s">
        <v>26</v>
      </c>
      <c r="J10" s="114" t="s">
        <v>32</v>
      </c>
      <c r="K10" s="114" t="s">
        <v>32</v>
      </c>
      <c r="L10" s="114" t="s">
        <v>31</v>
      </c>
      <c r="M10" s="114" t="s">
        <v>33</v>
      </c>
      <c r="N10" s="114" t="s">
        <v>34</v>
      </c>
      <c r="O10" s="114" t="s">
        <v>35</v>
      </c>
      <c r="P10" s="115" t="s">
        <v>36</v>
      </c>
      <c r="Q10" s="238"/>
      <c r="R10" s="239"/>
      <c r="S10" s="239"/>
      <c r="T10" s="240"/>
      <c r="U10" s="229"/>
    </row>
    <row r="11" spans="1:24" ht="28.5" customHeight="1" x14ac:dyDescent="0.35">
      <c r="A11" s="206" t="s">
        <v>67</v>
      </c>
      <c r="B11" s="209" t="s">
        <v>39</v>
      </c>
      <c r="C11" s="203" t="s">
        <v>2</v>
      </c>
      <c r="D11" s="116" t="s">
        <v>3</v>
      </c>
      <c r="E11" s="117"/>
      <c r="F11" s="118"/>
      <c r="G11" s="118"/>
      <c r="H11" s="118"/>
      <c r="I11" s="119"/>
      <c r="J11" s="119"/>
      <c r="K11" s="119"/>
      <c r="L11" s="119"/>
      <c r="M11" s="119">
        <v>17016127.379999999</v>
      </c>
      <c r="N11" s="119">
        <v>16327809.119999992</v>
      </c>
      <c r="O11" s="119">
        <v>24852251.770000003</v>
      </c>
      <c r="P11" s="120">
        <v>47489776.439999998</v>
      </c>
      <c r="Q11" s="121"/>
      <c r="R11" s="122">
        <f>IFERROR((IF($U11="N/A",Q11/4,Q11/$U11)),0)</f>
        <v>0</v>
      </c>
      <c r="S11" s="122">
        <f>(SUM(E11:P11))-Q11</f>
        <v>105685964.70999999</v>
      </c>
      <c r="T11" s="122">
        <f>IFERROR((IF($U11="N/A",S11/4,S11/$U11)),0)</f>
        <v>403.69278875316081</v>
      </c>
      <c r="U11" s="123">
        <v>261798</v>
      </c>
      <c r="X11" s="124"/>
    </row>
    <row r="12" spans="1:24" ht="28.5" customHeight="1" x14ac:dyDescent="0.35">
      <c r="A12" s="207"/>
      <c r="B12" s="210"/>
      <c r="C12" s="212"/>
      <c r="D12" s="125" t="s">
        <v>59</v>
      </c>
      <c r="E12" s="126"/>
      <c r="F12" s="127"/>
      <c r="G12" s="128"/>
      <c r="H12" s="128"/>
      <c r="I12" s="129"/>
      <c r="J12" s="129"/>
      <c r="K12" s="129"/>
      <c r="L12" s="129"/>
      <c r="M12" s="130">
        <v>1338078.18</v>
      </c>
      <c r="N12" s="130">
        <v>587955.43999999994</v>
      </c>
      <c r="O12" s="129">
        <v>448660.08999999997</v>
      </c>
      <c r="P12" s="131">
        <v>5023380.7700000005</v>
      </c>
      <c r="Q12" s="132"/>
      <c r="R12" s="133">
        <f t="shared" ref="R12:R15" si="0">IFERROR((IF($U12="N/A",Q12/4,Q12/$U12)),0)</f>
        <v>0</v>
      </c>
      <c r="S12" s="133">
        <f t="shared" ref="S11:S30" si="1">(SUM(E12:P12))-Q12</f>
        <v>7398074.4800000004</v>
      </c>
      <c r="T12" s="133">
        <f t="shared" ref="T12:T15" si="2">IFERROR((IF($U12="N/A",S12/4,S12/$U12)),0)</f>
        <v>17.206785145283998</v>
      </c>
      <c r="U12" s="123">
        <v>429951</v>
      </c>
      <c r="X12" s="124"/>
    </row>
    <row r="13" spans="1:24" ht="28.5" customHeight="1" thickBot="1" x14ac:dyDescent="0.4">
      <c r="A13" s="207"/>
      <c r="B13" s="210"/>
      <c r="C13" s="204"/>
      <c r="D13" s="134" t="s">
        <v>60</v>
      </c>
      <c r="E13" s="135"/>
      <c r="F13" s="136"/>
      <c r="G13" s="137"/>
      <c r="H13" s="137"/>
      <c r="I13" s="138"/>
      <c r="J13" s="138"/>
      <c r="K13" s="138"/>
      <c r="L13" s="138"/>
      <c r="M13" s="138">
        <v>1118061.47</v>
      </c>
      <c r="N13" s="139">
        <v>1336254.27</v>
      </c>
      <c r="O13" s="138">
        <v>1326404.71</v>
      </c>
      <c r="P13" s="140">
        <v>2692967.0500000003</v>
      </c>
      <c r="Q13" s="141"/>
      <c r="R13" s="142">
        <f t="shared" si="0"/>
        <v>0</v>
      </c>
      <c r="S13" s="142">
        <f t="shared" si="1"/>
        <v>6473687.5</v>
      </c>
      <c r="T13" s="142">
        <f t="shared" si="2"/>
        <v>49.094785417978024</v>
      </c>
      <c r="U13" s="143">
        <v>131861</v>
      </c>
      <c r="X13" s="124"/>
    </row>
    <row r="14" spans="1:24" ht="33" customHeight="1" x14ac:dyDescent="0.35">
      <c r="A14" s="207"/>
      <c r="B14" s="210"/>
      <c r="C14" s="224" t="s">
        <v>4</v>
      </c>
      <c r="D14" s="147" t="s">
        <v>61</v>
      </c>
      <c r="E14" s="148"/>
      <c r="F14" s="149"/>
      <c r="G14" s="150"/>
      <c r="H14" s="150"/>
      <c r="I14" s="151"/>
      <c r="J14" s="151"/>
      <c r="K14" s="151"/>
      <c r="L14" s="151"/>
      <c r="M14" s="152">
        <v>599186.61</v>
      </c>
      <c r="N14" s="152">
        <v>578722.38</v>
      </c>
      <c r="O14" s="151">
        <v>676910.01</v>
      </c>
      <c r="P14" s="153">
        <v>1183490.0299999996</v>
      </c>
      <c r="Q14" s="154"/>
      <c r="R14" s="155">
        <f t="shared" si="0"/>
        <v>0</v>
      </c>
      <c r="S14" s="155">
        <f t="shared" si="1"/>
        <v>3038309.0299999993</v>
      </c>
      <c r="T14" s="155">
        <f t="shared" si="2"/>
        <v>211.30183114263852</v>
      </c>
      <c r="U14" s="156">
        <v>14379</v>
      </c>
      <c r="X14" s="124"/>
    </row>
    <row r="15" spans="1:24" ht="33" customHeight="1" thickBot="1" x14ac:dyDescent="0.4">
      <c r="A15" s="208"/>
      <c r="B15" s="211"/>
      <c r="C15" s="225"/>
      <c r="D15" s="157" t="s">
        <v>5</v>
      </c>
      <c r="E15" s="158"/>
      <c r="F15" s="159"/>
      <c r="G15" s="160"/>
      <c r="H15" s="160"/>
      <c r="I15" s="161"/>
      <c r="J15" s="161"/>
      <c r="K15" s="161"/>
      <c r="L15" s="161"/>
      <c r="M15" s="162">
        <v>213883.94</v>
      </c>
      <c r="N15" s="162">
        <v>222837.37</v>
      </c>
      <c r="O15" s="161">
        <v>263775.03000000003</v>
      </c>
      <c r="P15" s="163">
        <v>461091.33</v>
      </c>
      <c r="Q15" s="164"/>
      <c r="R15" s="165">
        <f t="shared" si="0"/>
        <v>0</v>
      </c>
      <c r="S15" s="165">
        <f t="shared" si="1"/>
        <v>1161587.6700000002</v>
      </c>
      <c r="T15" s="165">
        <f t="shared" si="2"/>
        <v>5232.3768918918922</v>
      </c>
      <c r="U15" s="166">
        <v>222</v>
      </c>
      <c r="X15" s="124"/>
    </row>
    <row r="16" spans="1:24" ht="28.5" customHeight="1" x14ac:dyDescent="0.25">
      <c r="A16" s="213" t="s">
        <v>37</v>
      </c>
      <c r="B16" s="217" t="s">
        <v>40</v>
      </c>
      <c r="C16" s="203" t="s">
        <v>6</v>
      </c>
      <c r="D16" s="116" t="s">
        <v>7</v>
      </c>
      <c r="E16" s="117"/>
      <c r="F16" s="118"/>
      <c r="G16" s="167"/>
      <c r="H16" s="167"/>
      <c r="I16" s="168"/>
      <c r="J16" s="168"/>
      <c r="K16" s="168"/>
      <c r="L16" s="168"/>
      <c r="M16" s="119">
        <v>499480.41</v>
      </c>
      <c r="N16" s="119">
        <v>479943.33999999997</v>
      </c>
      <c r="O16" s="168">
        <v>490300.83000000007</v>
      </c>
      <c r="P16" s="120">
        <v>669509.85000000009</v>
      </c>
      <c r="Q16" s="121"/>
      <c r="R16" s="122" t="s">
        <v>50</v>
      </c>
      <c r="S16" s="122">
        <f t="shared" si="1"/>
        <v>2139234.4300000002</v>
      </c>
      <c r="T16" s="122" t="s">
        <v>50</v>
      </c>
      <c r="U16" s="123" t="s">
        <v>50</v>
      </c>
    </row>
    <row r="17" spans="1:21" ht="28.5" customHeight="1" thickBot="1" x14ac:dyDescent="0.3">
      <c r="A17" s="214"/>
      <c r="B17" s="218"/>
      <c r="C17" s="204"/>
      <c r="D17" s="134" t="s">
        <v>8</v>
      </c>
      <c r="E17" s="135"/>
      <c r="F17" s="136"/>
      <c r="G17" s="137"/>
      <c r="H17" s="137"/>
      <c r="I17" s="138"/>
      <c r="J17" s="138"/>
      <c r="K17" s="138"/>
      <c r="L17" s="138"/>
      <c r="M17" s="139">
        <v>58741</v>
      </c>
      <c r="N17" s="139">
        <v>71770.5</v>
      </c>
      <c r="O17" s="138">
        <v>53322.29</v>
      </c>
      <c r="P17" s="140">
        <v>144282.19999999998</v>
      </c>
      <c r="Q17" s="169"/>
      <c r="R17" s="170" t="s">
        <v>50</v>
      </c>
      <c r="S17" s="170">
        <f t="shared" si="1"/>
        <v>328115.99</v>
      </c>
      <c r="T17" s="170" t="s">
        <v>50</v>
      </c>
      <c r="U17" s="171" t="s">
        <v>50</v>
      </c>
    </row>
    <row r="18" spans="1:21" ht="28.5" customHeight="1" x14ac:dyDescent="0.25">
      <c r="A18" s="214"/>
      <c r="B18" s="218"/>
      <c r="C18" s="216" t="s">
        <v>9</v>
      </c>
      <c r="D18" s="172" t="s">
        <v>10</v>
      </c>
      <c r="E18" s="173"/>
      <c r="F18" s="174"/>
      <c r="G18" s="175"/>
      <c r="H18" s="175"/>
      <c r="I18" s="176"/>
      <c r="J18" s="176"/>
      <c r="K18" s="176"/>
      <c r="L18" s="176"/>
      <c r="M18" s="177">
        <v>413795.13999999996</v>
      </c>
      <c r="N18" s="177">
        <v>483672.17</v>
      </c>
      <c r="O18" s="176">
        <v>497796.48000000004</v>
      </c>
      <c r="P18" s="178">
        <v>615971.37</v>
      </c>
      <c r="Q18" s="144"/>
      <c r="R18" s="145" t="s">
        <v>50</v>
      </c>
      <c r="S18" s="145">
        <f t="shared" si="1"/>
        <v>2011235.1600000001</v>
      </c>
      <c r="T18" s="145" t="s">
        <v>50</v>
      </c>
      <c r="U18" s="146" t="s">
        <v>50</v>
      </c>
    </row>
    <row r="19" spans="1:21" ht="28.5" customHeight="1" x14ac:dyDescent="0.25">
      <c r="A19" s="214"/>
      <c r="B19" s="218"/>
      <c r="C19" s="201"/>
      <c r="D19" s="147" t="s">
        <v>11</v>
      </c>
      <c r="E19" s="148"/>
      <c r="F19" s="149"/>
      <c r="G19" s="150"/>
      <c r="H19" s="150"/>
      <c r="I19" s="151"/>
      <c r="J19" s="151"/>
      <c r="K19" s="151"/>
      <c r="L19" s="151"/>
      <c r="M19" s="152">
        <v>91949</v>
      </c>
      <c r="N19" s="152">
        <v>94458</v>
      </c>
      <c r="O19" s="151">
        <v>110248.03</v>
      </c>
      <c r="P19" s="179">
        <v>170462.52000000002</v>
      </c>
      <c r="Q19" s="154"/>
      <c r="R19" s="155" t="s">
        <v>50</v>
      </c>
      <c r="S19" s="155">
        <f t="shared" si="1"/>
        <v>467117.55000000005</v>
      </c>
      <c r="T19" s="155" t="s">
        <v>50</v>
      </c>
      <c r="U19" s="156" t="s">
        <v>50</v>
      </c>
    </row>
    <row r="20" spans="1:21" ht="28.5" customHeight="1" x14ac:dyDescent="0.25">
      <c r="A20" s="214"/>
      <c r="B20" s="218"/>
      <c r="C20" s="201"/>
      <c r="D20" s="147" t="s">
        <v>12</v>
      </c>
      <c r="E20" s="148"/>
      <c r="F20" s="149"/>
      <c r="G20" s="150"/>
      <c r="H20" s="150"/>
      <c r="I20" s="151"/>
      <c r="J20" s="151"/>
      <c r="K20" s="151"/>
      <c r="L20" s="151"/>
      <c r="M20" s="152">
        <v>77799</v>
      </c>
      <c r="N20" s="152">
        <v>80326.84</v>
      </c>
      <c r="O20" s="151">
        <v>95898.44</v>
      </c>
      <c r="P20" s="179">
        <v>171557.05</v>
      </c>
      <c r="Q20" s="154"/>
      <c r="R20" s="155" t="s">
        <v>50</v>
      </c>
      <c r="S20" s="155">
        <f t="shared" si="1"/>
        <v>425581.32999999996</v>
      </c>
      <c r="T20" s="155" t="s">
        <v>50</v>
      </c>
      <c r="U20" s="156" t="s">
        <v>50</v>
      </c>
    </row>
    <row r="21" spans="1:21" ht="42.75" customHeight="1" x14ac:dyDescent="0.25">
      <c r="A21" s="214"/>
      <c r="B21" s="218"/>
      <c r="C21" s="201"/>
      <c r="D21" s="147" t="s">
        <v>13</v>
      </c>
      <c r="E21" s="148"/>
      <c r="F21" s="149"/>
      <c r="G21" s="150"/>
      <c r="H21" s="150"/>
      <c r="I21" s="151"/>
      <c r="J21" s="151"/>
      <c r="K21" s="151"/>
      <c r="L21" s="151"/>
      <c r="M21" s="152">
        <v>129437</v>
      </c>
      <c r="N21" s="152">
        <v>112857.67</v>
      </c>
      <c r="O21" s="151">
        <v>120946.31</v>
      </c>
      <c r="P21" s="179">
        <v>183184.71999999997</v>
      </c>
      <c r="Q21" s="154"/>
      <c r="R21" s="155" t="s">
        <v>50</v>
      </c>
      <c r="S21" s="155">
        <f t="shared" si="1"/>
        <v>546425.69999999995</v>
      </c>
      <c r="T21" s="155" t="s">
        <v>50</v>
      </c>
      <c r="U21" s="156" t="s">
        <v>50</v>
      </c>
    </row>
    <row r="22" spans="1:21" ht="28.5" customHeight="1" thickBot="1" x14ac:dyDescent="0.3">
      <c r="A22" s="214"/>
      <c r="B22" s="218"/>
      <c r="C22" s="201"/>
      <c r="D22" s="180" t="s">
        <v>14</v>
      </c>
      <c r="E22" s="181"/>
      <c r="F22" s="182"/>
      <c r="G22" s="183"/>
      <c r="H22" s="183"/>
      <c r="I22" s="184"/>
      <c r="J22" s="184"/>
      <c r="K22" s="184"/>
      <c r="L22" s="184"/>
      <c r="M22" s="185">
        <v>144759.62</v>
      </c>
      <c r="N22" s="185">
        <v>177844.05</v>
      </c>
      <c r="O22" s="184">
        <v>158905.40999999997</v>
      </c>
      <c r="P22" s="186">
        <v>206768.22000000003</v>
      </c>
      <c r="Q22" s="164"/>
      <c r="R22" s="165" t="s">
        <v>50</v>
      </c>
      <c r="S22" s="165">
        <f t="shared" si="1"/>
        <v>688277.3</v>
      </c>
      <c r="T22" s="165" t="s">
        <v>50</v>
      </c>
      <c r="U22" s="166" t="s">
        <v>50</v>
      </c>
    </row>
    <row r="23" spans="1:21" ht="28.5" customHeight="1" x14ac:dyDescent="0.25">
      <c r="A23" s="214"/>
      <c r="B23" s="219"/>
      <c r="C23" s="221" t="s">
        <v>15</v>
      </c>
      <c r="D23" s="116" t="s">
        <v>16</v>
      </c>
      <c r="E23" s="117"/>
      <c r="F23" s="118"/>
      <c r="G23" s="167"/>
      <c r="H23" s="167"/>
      <c r="I23" s="168"/>
      <c r="J23" s="168"/>
      <c r="K23" s="168"/>
      <c r="L23" s="168"/>
      <c r="M23" s="119">
        <v>17146515.730000012</v>
      </c>
      <c r="N23" s="119">
        <v>16742039.460000001</v>
      </c>
      <c r="O23" s="168">
        <v>20380611.990000002</v>
      </c>
      <c r="P23" s="120">
        <v>33603405.050000019</v>
      </c>
      <c r="Q23" s="197"/>
      <c r="R23" s="122" t="s">
        <v>50</v>
      </c>
      <c r="S23" s="122">
        <f t="shared" si="1"/>
        <v>87872572.230000034</v>
      </c>
      <c r="T23" s="122" t="s">
        <v>50</v>
      </c>
      <c r="U23" s="123" t="s">
        <v>50</v>
      </c>
    </row>
    <row r="24" spans="1:21" ht="28.5" customHeight="1" x14ac:dyDescent="0.25">
      <c r="A24" s="214"/>
      <c r="B24" s="219"/>
      <c r="C24" s="222"/>
      <c r="D24" s="125" t="s">
        <v>17</v>
      </c>
      <c r="E24" s="126"/>
      <c r="F24" s="127"/>
      <c r="G24" s="128"/>
      <c r="H24" s="128"/>
      <c r="I24" s="129"/>
      <c r="J24" s="129"/>
      <c r="K24" s="129"/>
      <c r="L24" s="129"/>
      <c r="M24" s="130">
        <v>62912.58</v>
      </c>
      <c r="N24" s="130">
        <v>194202.61000000002</v>
      </c>
      <c r="O24" s="129">
        <v>111553.65</v>
      </c>
      <c r="P24" s="131">
        <v>181827.63999999998</v>
      </c>
      <c r="Q24" s="198"/>
      <c r="R24" s="133" t="s">
        <v>50</v>
      </c>
      <c r="S24" s="133">
        <f t="shared" si="1"/>
        <v>550496.48</v>
      </c>
      <c r="T24" s="133" t="s">
        <v>50</v>
      </c>
      <c r="U24" s="187" t="s">
        <v>50</v>
      </c>
    </row>
    <row r="25" spans="1:21" ht="28.5" customHeight="1" x14ac:dyDescent="0.25">
      <c r="A25" s="214"/>
      <c r="B25" s="219"/>
      <c r="C25" s="222"/>
      <c r="D25" s="125" t="s">
        <v>18</v>
      </c>
      <c r="E25" s="126"/>
      <c r="F25" s="127"/>
      <c r="G25" s="128"/>
      <c r="H25" s="128"/>
      <c r="I25" s="129"/>
      <c r="J25" s="129"/>
      <c r="K25" s="129"/>
      <c r="L25" s="129"/>
      <c r="M25" s="130">
        <v>5658.2800000000007</v>
      </c>
      <c r="N25" s="130">
        <v>146520.56999999995</v>
      </c>
      <c r="O25" s="129">
        <v>139305.16</v>
      </c>
      <c r="P25" s="131">
        <v>281272.59999999998</v>
      </c>
      <c r="Q25" s="199"/>
      <c r="R25" s="142" t="s">
        <v>50</v>
      </c>
      <c r="S25" s="142">
        <f t="shared" si="1"/>
        <v>572756.60999999987</v>
      </c>
      <c r="T25" s="142" t="s">
        <v>50</v>
      </c>
      <c r="U25" s="188" t="s">
        <v>50</v>
      </c>
    </row>
    <row r="26" spans="1:21" ht="28.5" customHeight="1" thickBot="1" x14ac:dyDescent="0.3">
      <c r="A26" s="214"/>
      <c r="B26" s="220"/>
      <c r="C26" s="223"/>
      <c r="D26" s="134" t="s">
        <v>66</v>
      </c>
      <c r="E26" s="135"/>
      <c r="F26" s="136"/>
      <c r="G26" s="137"/>
      <c r="H26" s="137"/>
      <c r="I26" s="138"/>
      <c r="J26" s="138"/>
      <c r="K26" s="138"/>
      <c r="L26" s="138"/>
      <c r="M26" s="139">
        <v>0</v>
      </c>
      <c r="N26" s="139">
        <v>1042</v>
      </c>
      <c r="O26" s="138">
        <v>371813.85</v>
      </c>
      <c r="P26" s="140">
        <v>5759154.5900000008</v>
      </c>
      <c r="Q26" s="200"/>
      <c r="R26" s="196"/>
      <c r="S26" s="196"/>
      <c r="T26" s="196"/>
      <c r="U26" s="143"/>
    </row>
    <row r="27" spans="1:21" ht="28.5" customHeight="1" x14ac:dyDescent="0.25">
      <c r="A27" s="214"/>
      <c r="B27" s="209" t="s">
        <v>41</v>
      </c>
      <c r="C27" s="201" t="s">
        <v>19</v>
      </c>
      <c r="D27" s="172" t="s">
        <v>20</v>
      </c>
      <c r="E27" s="173"/>
      <c r="F27" s="174"/>
      <c r="G27" s="175"/>
      <c r="H27" s="175"/>
      <c r="I27" s="176"/>
      <c r="J27" s="176"/>
      <c r="K27" s="176"/>
      <c r="L27" s="176"/>
      <c r="M27" s="177">
        <v>536793.68999999994</v>
      </c>
      <c r="N27" s="177">
        <v>517552.86</v>
      </c>
      <c r="O27" s="176">
        <v>528287.57000000007</v>
      </c>
      <c r="P27" s="178">
        <v>779463.46000000008</v>
      </c>
      <c r="Q27" s="144"/>
      <c r="R27" s="145" t="s">
        <v>50</v>
      </c>
      <c r="S27" s="145">
        <f t="shared" si="1"/>
        <v>2362097.58</v>
      </c>
      <c r="T27" s="145" t="s">
        <v>50</v>
      </c>
      <c r="U27" s="146" t="s">
        <v>50</v>
      </c>
    </row>
    <row r="28" spans="1:21" ht="42.75" customHeight="1" thickBot="1" x14ac:dyDescent="0.3">
      <c r="A28" s="214"/>
      <c r="B28" s="210"/>
      <c r="C28" s="202"/>
      <c r="D28" s="189" t="s">
        <v>21</v>
      </c>
      <c r="E28" s="158"/>
      <c r="F28" s="159"/>
      <c r="G28" s="160"/>
      <c r="H28" s="160"/>
      <c r="I28" s="161"/>
      <c r="J28" s="161"/>
      <c r="K28" s="161"/>
      <c r="L28" s="161"/>
      <c r="M28" s="162">
        <v>2318.38</v>
      </c>
      <c r="N28" s="162">
        <v>41763.599999999999</v>
      </c>
      <c r="O28" s="161">
        <v>13651.6</v>
      </c>
      <c r="P28" s="190">
        <v>0</v>
      </c>
      <c r="Q28" s="164"/>
      <c r="R28" s="165" t="s">
        <v>50</v>
      </c>
      <c r="S28" s="165">
        <f t="shared" si="1"/>
        <v>57733.579999999994</v>
      </c>
      <c r="T28" s="165" t="s">
        <v>50</v>
      </c>
      <c r="U28" s="166" t="s">
        <v>50</v>
      </c>
    </row>
    <row r="29" spans="1:21" ht="28.5" customHeight="1" x14ac:dyDescent="0.25">
      <c r="A29" s="214"/>
      <c r="B29" s="210"/>
      <c r="C29" s="203" t="s">
        <v>22</v>
      </c>
      <c r="D29" s="116" t="s">
        <v>23</v>
      </c>
      <c r="E29" s="117"/>
      <c r="F29" s="118"/>
      <c r="G29" s="167"/>
      <c r="H29" s="167"/>
      <c r="I29" s="168"/>
      <c r="J29" s="168"/>
      <c r="K29" s="168"/>
      <c r="L29" s="168"/>
      <c r="M29" s="119">
        <v>626536.86</v>
      </c>
      <c r="N29" s="119">
        <v>753630.87999999977</v>
      </c>
      <c r="O29" s="168">
        <v>602665.91000000015</v>
      </c>
      <c r="P29" s="120">
        <v>1654947.7099999997</v>
      </c>
      <c r="Q29" s="191"/>
      <c r="R29" s="192" t="s">
        <v>50</v>
      </c>
      <c r="S29" s="192">
        <f t="shared" si="1"/>
        <v>3637781.3599999994</v>
      </c>
      <c r="T29" s="192" t="s">
        <v>50</v>
      </c>
      <c r="U29" s="193" t="s">
        <v>50</v>
      </c>
    </row>
    <row r="30" spans="1:21" ht="28.5" customHeight="1" thickBot="1" x14ac:dyDescent="0.3">
      <c r="A30" s="215"/>
      <c r="B30" s="211"/>
      <c r="C30" s="204"/>
      <c r="D30" s="134" t="s">
        <v>24</v>
      </c>
      <c r="E30" s="135"/>
      <c r="F30" s="136"/>
      <c r="G30" s="137"/>
      <c r="H30" s="137"/>
      <c r="I30" s="138"/>
      <c r="J30" s="138"/>
      <c r="K30" s="138"/>
      <c r="L30" s="138"/>
      <c r="M30" s="139">
        <v>0</v>
      </c>
      <c r="N30" s="139">
        <v>7557</v>
      </c>
      <c r="O30" s="138">
        <v>87910</v>
      </c>
      <c r="P30" s="140">
        <v>16786</v>
      </c>
      <c r="Q30" s="169"/>
      <c r="R30" s="170" t="s">
        <v>50</v>
      </c>
      <c r="S30" s="170">
        <f t="shared" si="1"/>
        <v>112253</v>
      </c>
      <c r="T30" s="170" t="s">
        <v>50</v>
      </c>
      <c r="U30" s="171" t="s">
        <v>50</v>
      </c>
    </row>
    <row r="31" spans="1:21" ht="87" customHeight="1" x14ac:dyDescent="0.25">
      <c r="A31" s="205" t="s">
        <v>65</v>
      </c>
      <c r="B31" s="205"/>
      <c r="C31" s="205"/>
      <c r="D31" s="205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</row>
  </sheetData>
  <mergeCells count="27">
    <mergeCell ref="A1:D4"/>
    <mergeCell ref="A8:A10"/>
    <mergeCell ref="B8:B10"/>
    <mergeCell ref="C8:C10"/>
    <mergeCell ref="D8:D10"/>
    <mergeCell ref="B6:U6"/>
    <mergeCell ref="Q8:T8"/>
    <mergeCell ref="U8:U10"/>
    <mergeCell ref="E9:P9"/>
    <mergeCell ref="Q9:Q10"/>
    <mergeCell ref="R9:R10"/>
    <mergeCell ref="S9:S10"/>
    <mergeCell ref="T9:T10"/>
    <mergeCell ref="E8:P8"/>
    <mergeCell ref="C27:C28"/>
    <mergeCell ref="C29:C30"/>
    <mergeCell ref="A31:D31"/>
    <mergeCell ref="A11:A15"/>
    <mergeCell ref="B11:B15"/>
    <mergeCell ref="C11:C13"/>
    <mergeCell ref="A16:A30"/>
    <mergeCell ref="C16:C17"/>
    <mergeCell ref="C18:C22"/>
    <mergeCell ref="B27:B30"/>
    <mergeCell ref="B16:B26"/>
    <mergeCell ref="C23:C26"/>
    <mergeCell ref="C14:C15"/>
  </mergeCells>
  <pageMargins left="0.70866141732283472" right="0.70866141732283472" top="0.74803149606299213" bottom="0.74803149606299213" header="0.31496062992125984" footer="0.31496062992125984"/>
  <pageSetup paperSize="184" fitToWidth="0" orientation="landscape" r:id="rId1"/>
  <ignoredErrors>
    <ignoredError sqref="S12:S13 S14:S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55" t="s">
        <v>48</v>
      </c>
      <c r="C2" s="255"/>
      <c r="D2" s="255"/>
      <c r="E2" s="25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55"/>
      <c r="C3" s="255"/>
      <c r="D3" s="255"/>
      <c r="E3" s="25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55"/>
      <c r="C4" s="255"/>
      <c r="D4" s="255"/>
      <c r="E4" s="25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55"/>
      <c r="C5" s="255"/>
      <c r="D5" s="255"/>
      <c r="E5" s="25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8" x14ac:dyDescent="0.2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.75" thickBot="1" x14ac:dyDescent="0.3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49" t="s">
        <v>27</v>
      </c>
      <c r="C9" s="249" t="s">
        <v>28</v>
      </c>
      <c r="D9" s="246" t="s">
        <v>29</v>
      </c>
      <c r="E9" s="249" t="s">
        <v>56</v>
      </c>
      <c r="F9" s="252" t="s">
        <v>49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4"/>
      <c r="BZ9" s="294" t="s">
        <v>46</v>
      </c>
      <c r="CA9" s="294"/>
      <c r="CB9" s="294"/>
      <c r="CC9" s="294"/>
      <c r="CD9" s="249" t="s">
        <v>47</v>
      </c>
    </row>
    <row r="10" spans="2:82" ht="18" customHeight="1" thickBot="1" x14ac:dyDescent="0.3">
      <c r="B10" s="250"/>
      <c r="C10" s="250"/>
      <c r="D10" s="247"/>
      <c r="E10" s="250"/>
      <c r="F10" s="266">
        <v>2012</v>
      </c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8"/>
      <c r="R10" s="266">
        <v>2013</v>
      </c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8"/>
      <c r="AD10" s="266">
        <v>2014</v>
      </c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8"/>
      <c r="AP10" s="266">
        <v>2015</v>
      </c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8"/>
      <c r="BB10" s="266">
        <v>2016</v>
      </c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8"/>
      <c r="BN10" s="266">
        <v>2017</v>
      </c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8"/>
      <c r="BZ10" s="297" t="s">
        <v>51</v>
      </c>
      <c r="CA10" s="296" t="s">
        <v>53</v>
      </c>
      <c r="CB10" s="296" t="s">
        <v>52</v>
      </c>
      <c r="CC10" s="295" t="s">
        <v>54</v>
      </c>
      <c r="CD10" s="250"/>
    </row>
    <row r="11" spans="2:82" ht="36.75" customHeight="1" thickBot="1" x14ac:dyDescent="0.3">
      <c r="B11" s="251"/>
      <c r="C11" s="251"/>
      <c r="D11" s="248"/>
      <c r="E11" s="251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297"/>
      <c r="CA11" s="296"/>
      <c r="CB11" s="296"/>
      <c r="CC11" s="295"/>
      <c r="CD11" s="251"/>
    </row>
    <row r="12" spans="2:82" ht="28.5" customHeight="1" x14ac:dyDescent="0.25">
      <c r="B12" s="256" t="s">
        <v>38</v>
      </c>
      <c r="C12" s="259" t="s">
        <v>39</v>
      </c>
      <c r="D12" s="244" t="s">
        <v>2</v>
      </c>
      <c r="E12" s="12" t="s">
        <v>3</v>
      </c>
      <c r="F12" s="269">
        <v>3040434.59</v>
      </c>
      <c r="G12" s="272">
        <v>4940213.8899999997</v>
      </c>
      <c r="H12" s="272">
        <v>3874675.78</v>
      </c>
      <c r="I12" s="272">
        <v>4023926.47</v>
      </c>
      <c r="J12" s="272">
        <v>6556829.9400000004</v>
      </c>
      <c r="K12" s="272">
        <v>3966621.38</v>
      </c>
      <c r="L12" s="272">
        <v>5397945.7999999998</v>
      </c>
      <c r="M12" s="272">
        <v>4660176.37</v>
      </c>
      <c r="N12" s="272">
        <v>4330744.1100000003</v>
      </c>
      <c r="O12" s="272">
        <v>5003281.0199999996</v>
      </c>
      <c r="P12" s="272">
        <v>5603880.7999999998</v>
      </c>
      <c r="Q12" s="289">
        <v>7963347.3300000001</v>
      </c>
      <c r="R12" s="269">
        <v>2862388.25</v>
      </c>
      <c r="S12" s="272">
        <v>3900527.36</v>
      </c>
      <c r="T12" s="272">
        <v>4148305.47</v>
      </c>
      <c r="U12" s="272">
        <v>5359330.8999999994</v>
      </c>
      <c r="V12" s="272">
        <v>5782187.29</v>
      </c>
      <c r="W12" s="272">
        <v>4962172.9799999995</v>
      </c>
      <c r="X12" s="272">
        <v>6052908.29</v>
      </c>
      <c r="Y12" s="272">
        <v>6866818.2000000002</v>
      </c>
      <c r="Z12" s="272">
        <v>5147690.91</v>
      </c>
      <c r="AA12" s="272">
        <v>5209589.24</v>
      </c>
      <c r="AB12" s="272">
        <v>6448327.3200000003</v>
      </c>
      <c r="AC12" s="289">
        <v>12009192.5</v>
      </c>
      <c r="AD12" s="269">
        <v>3140186.15</v>
      </c>
      <c r="AE12" s="272">
        <v>3207014.12</v>
      </c>
      <c r="AF12" s="272">
        <v>7004157.9799999995</v>
      </c>
      <c r="AG12" s="272">
        <v>6288056.3699999992</v>
      </c>
      <c r="AH12" s="272">
        <v>6489256.4199999999</v>
      </c>
      <c r="AI12" s="272">
        <v>5062037.1400000006</v>
      </c>
      <c r="AJ12" s="272">
        <v>9322145.5999999996</v>
      </c>
      <c r="AK12" s="272">
        <v>5838787.4900000002</v>
      </c>
      <c r="AL12" s="272">
        <v>5665687.3999999994</v>
      </c>
      <c r="AM12" s="272">
        <v>4742733.01</v>
      </c>
      <c r="AN12" s="272">
        <v>7648421.9199999999</v>
      </c>
      <c r="AO12" s="289">
        <v>9710480.120000001</v>
      </c>
      <c r="AP12" s="269">
        <v>3553512.93</v>
      </c>
      <c r="AQ12" s="272">
        <v>4133456.12</v>
      </c>
      <c r="AR12" s="272">
        <v>5925701.3399999999</v>
      </c>
      <c r="AS12" s="272">
        <v>7823237.75</v>
      </c>
      <c r="AT12" s="272">
        <v>7307858.2800000003</v>
      </c>
      <c r="AU12" s="272">
        <v>5078027.09</v>
      </c>
      <c r="AV12" s="272">
        <v>9111676.4199999999</v>
      </c>
      <c r="AW12" s="272">
        <v>6851577.9400000004</v>
      </c>
      <c r="AX12" s="272">
        <v>6277121.3099999996</v>
      </c>
      <c r="AY12" s="272">
        <v>6543311.5300000003</v>
      </c>
      <c r="AZ12" s="272">
        <v>5225090.3499999996</v>
      </c>
      <c r="BA12" s="289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57"/>
      <c r="C13" s="260"/>
      <c r="D13" s="262"/>
      <c r="E13" s="6" t="s">
        <v>42</v>
      </c>
      <c r="F13" s="270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90"/>
      <c r="R13" s="270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90"/>
      <c r="AD13" s="270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90"/>
      <c r="AP13" s="270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90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57"/>
      <c r="C14" s="260"/>
      <c r="D14" s="245"/>
      <c r="E14" s="13" t="s">
        <v>43</v>
      </c>
      <c r="F14" s="271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91"/>
      <c r="R14" s="271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91"/>
      <c r="AD14" s="271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91"/>
      <c r="AP14" s="271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91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57"/>
      <c r="C15" s="260"/>
      <c r="D15" s="263" t="s">
        <v>4</v>
      </c>
      <c r="E15" s="14" t="s">
        <v>44</v>
      </c>
      <c r="F15" s="284">
        <v>181775.90000000037</v>
      </c>
      <c r="G15" s="281">
        <v>170748.37999999989</v>
      </c>
      <c r="H15" s="281">
        <v>237189.87000000011</v>
      </c>
      <c r="I15" s="281">
        <v>262145.88</v>
      </c>
      <c r="J15" s="281">
        <v>201441.24</v>
      </c>
      <c r="K15" s="281">
        <v>278065.45999999996</v>
      </c>
      <c r="L15" s="281">
        <v>333392.83000000007</v>
      </c>
      <c r="M15" s="281">
        <v>205668.41999999993</v>
      </c>
      <c r="N15" s="281">
        <v>213686.62000000011</v>
      </c>
      <c r="O15" s="281">
        <v>225581.14</v>
      </c>
      <c r="P15" s="281">
        <v>255924.66999999993</v>
      </c>
      <c r="Q15" s="287">
        <v>346771.47999999952</v>
      </c>
      <c r="R15" s="284">
        <v>228445.69</v>
      </c>
      <c r="S15" s="281">
        <v>210081.55</v>
      </c>
      <c r="T15" s="281">
        <v>241086.81</v>
      </c>
      <c r="U15" s="281">
        <v>168743.37</v>
      </c>
      <c r="V15" s="281">
        <v>440494.60000000003</v>
      </c>
      <c r="W15" s="281">
        <v>402420.47</v>
      </c>
      <c r="X15" s="281">
        <v>457981.25</v>
      </c>
      <c r="Y15" s="281">
        <v>308431.77</v>
      </c>
      <c r="Z15" s="281">
        <v>450501.7</v>
      </c>
      <c r="AA15" s="281">
        <v>426113.65</v>
      </c>
      <c r="AB15" s="281">
        <v>283873.89</v>
      </c>
      <c r="AC15" s="287">
        <v>453013.20999999996</v>
      </c>
      <c r="AD15" s="284">
        <v>543316.05999999994</v>
      </c>
      <c r="AE15" s="281">
        <v>462625.19</v>
      </c>
      <c r="AF15" s="281">
        <v>540898.59</v>
      </c>
      <c r="AG15" s="281">
        <v>611433.09000000008</v>
      </c>
      <c r="AH15" s="281">
        <v>573207.88</v>
      </c>
      <c r="AI15" s="281">
        <v>566541.36</v>
      </c>
      <c r="AJ15" s="281">
        <v>941879.36</v>
      </c>
      <c r="AK15" s="281">
        <v>618271.92999999993</v>
      </c>
      <c r="AL15" s="281">
        <v>589053.30000000005</v>
      </c>
      <c r="AM15" s="281">
        <v>566331.23</v>
      </c>
      <c r="AN15" s="281">
        <v>617326.61</v>
      </c>
      <c r="AO15" s="287">
        <v>928909.42999999993</v>
      </c>
      <c r="AP15" s="284">
        <v>738812.89</v>
      </c>
      <c r="AQ15" s="281">
        <v>527329.86</v>
      </c>
      <c r="AR15" s="281">
        <v>621403.65</v>
      </c>
      <c r="AS15" s="281">
        <v>594391.67000000004</v>
      </c>
      <c r="AT15" s="281">
        <v>637306.98</v>
      </c>
      <c r="AU15" s="281">
        <v>590358.14</v>
      </c>
      <c r="AV15" s="281">
        <v>1127052.04</v>
      </c>
      <c r="AW15" s="281">
        <v>567108.19999999995</v>
      </c>
      <c r="AX15" s="281">
        <v>568860.13</v>
      </c>
      <c r="AY15" s="281">
        <v>537650.59</v>
      </c>
      <c r="AZ15" s="281">
        <v>634804.09</v>
      </c>
      <c r="BA15" s="287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57"/>
      <c r="C16" s="260"/>
      <c r="D16" s="264"/>
      <c r="E16" s="7" t="s">
        <v>45</v>
      </c>
      <c r="F16" s="285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92"/>
      <c r="R16" s="285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92"/>
      <c r="AD16" s="285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92"/>
      <c r="AP16" s="285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92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58"/>
      <c r="C17" s="261"/>
      <c r="D17" s="265"/>
      <c r="E17" s="15" t="s">
        <v>5</v>
      </c>
      <c r="F17" s="286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8"/>
      <c r="R17" s="286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8"/>
      <c r="AD17" s="286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8"/>
      <c r="AP17" s="286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8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278" t="s">
        <v>37</v>
      </c>
      <c r="C18" s="275" t="s">
        <v>40</v>
      </c>
      <c r="D18" s="244" t="s">
        <v>6</v>
      </c>
      <c r="E18" s="12" t="s">
        <v>7</v>
      </c>
      <c r="F18" s="269">
        <v>249828.52</v>
      </c>
      <c r="G18" s="272">
        <v>177106.55</v>
      </c>
      <c r="H18" s="272">
        <v>175512.25</v>
      </c>
      <c r="I18" s="272">
        <v>197062.16</v>
      </c>
      <c r="J18" s="272">
        <v>173371.48</v>
      </c>
      <c r="K18" s="272">
        <v>221787.92</v>
      </c>
      <c r="L18" s="272">
        <v>295551.92</v>
      </c>
      <c r="M18" s="272">
        <v>216042.05</v>
      </c>
      <c r="N18" s="272">
        <v>265265.98</v>
      </c>
      <c r="O18" s="272">
        <v>210655.51</v>
      </c>
      <c r="P18" s="272">
        <v>263749.09000000003</v>
      </c>
      <c r="Q18" s="289">
        <v>344063.38</v>
      </c>
      <c r="R18" s="269">
        <v>243638.27</v>
      </c>
      <c r="S18" s="272">
        <v>210209.84</v>
      </c>
      <c r="T18" s="272">
        <v>265997.21000000002</v>
      </c>
      <c r="U18" s="272">
        <v>208285.71</v>
      </c>
      <c r="V18" s="272">
        <v>286758.82</v>
      </c>
      <c r="W18" s="272">
        <v>300710.57</v>
      </c>
      <c r="X18" s="272">
        <v>390889.7</v>
      </c>
      <c r="Y18" s="272">
        <v>252898.98</v>
      </c>
      <c r="Z18" s="272">
        <v>243436.94</v>
      </c>
      <c r="AA18" s="272">
        <v>261880.51</v>
      </c>
      <c r="AB18" s="272">
        <v>289333.89</v>
      </c>
      <c r="AC18" s="289">
        <v>516463.07</v>
      </c>
      <c r="AD18" s="269">
        <v>437099.02</v>
      </c>
      <c r="AE18" s="272">
        <v>419231.65</v>
      </c>
      <c r="AF18" s="272">
        <v>417665.81</v>
      </c>
      <c r="AG18" s="272">
        <v>430539.41</v>
      </c>
      <c r="AH18" s="272">
        <v>510002.06</v>
      </c>
      <c r="AI18" s="272">
        <v>440888.11</v>
      </c>
      <c r="AJ18" s="272">
        <v>793499.95</v>
      </c>
      <c r="AK18" s="272">
        <v>455177.11</v>
      </c>
      <c r="AL18" s="272">
        <v>459615.27</v>
      </c>
      <c r="AM18" s="272">
        <v>426031.57</v>
      </c>
      <c r="AN18" s="272">
        <v>466808.71</v>
      </c>
      <c r="AO18" s="289">
        <v>617118.77</v>
      </c>
      <c r="AP18" s="269">
        <v>524956.76</v>
      </c>
      <c r="AQ18" s="272">
        <v>417824.38</v>
      </c>
      <c r="AR18" s="272">
        <v>456495.68</v>
      </c>
      <c r="AS18" s="272">
        <v>502811.1</v>
      </c>
      <c r="AT18" s="272">
        <v>455829.38</v>
      </c>
      <c r="AU18" s="272">
        <v>375977.87</v>
      </c>
      <c r="AV18" s="272">
        <v>782472.22</v>
      </c>
      <c r="AW18" s="272">
        <v>387552.62</v>
      </c>
      <c r="AX18" s="272">
        <v>439492.15</v>
      </c>
      <c r="AY18" s="272">
        <v>374491.3</v>
      </c>
      <c r="AZ18" s="272">
        <v>388446.47</v>
      </c>
      <c r="BA18" s="289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279"/>
      <c r="C19" s="276"/>
      <c r="D19" s="245"/>
      <c r="E19" s="13" t="s">
        <v>8</v>
      </c>
      <c r="F19" s="271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91"/>
      <c r="R19" s="271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91"/>
      <c r="AD19" s="271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91"/>
      <c r="AP19" s="271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91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279"/>
      <c r="C20" s="276"/>
      <c r="D20" s="263" t="s">
        <v>9</v>
      </c>
      <c r="E20" s="11" t="s">
        <v>10</v>
      </c>
      <c r="F20" s="284">
        <v>432085.1</v>
      </c>
      <c r="G20" s="281">
        <v>327923.17</v>
      </c>
      <c r="H20" s="281">
        <v>369005.34</v>
      </c>
      <c r="I20" s="281">
        <v>298062.34999999998</v>
      </c>
      <c r="J20" s="281">
        <v>296775.89</v>
      </c>
      <c r="K20" s="281">
        <v>388367.34</v>
      </c>
      <c r="L20" s="281">
        <v>576562.43000000005</v>
      </c>
      <c r="M20" s="281">
        <v>370353.43</v>
      </c>
      <c r="N20" s="281">
        <v>439601.84</v>
      </c>
      <c r="O20" s="281">
        <v>1150798.4099999999</v>
      </c>
      <c r="P20" s="281">
        <v>732699.04</v>
      </c>
      <c r="Q20" s="287">
        <v>1192285.51</v>
      </c>
      <c r="R20" s="284">
        <v>352723.8</v>
      </c>
      <c r="S20" s="281">
        <v>443391.52</v>
      </c>
      <c r="T20" s="281">
        <v>567948.43999999994</v>
      </c>
      <c r="U20" s="281">
        <v>548174.79</v>
      </c>
      <c r="V20" s="281">
        <v>1026520.74</v>
      </c>
      <c r="W20" s="281">
        <v>4482154.32</v>
      </c>
      <c r="X20" s="281">
        <v>3714422.26</v>
      </c>
      <c r="Y20" s="281">
        <v>3900510.5</v>
      </c>
      <c r="Z20" s="281">
        <v>1670535.3599999999</v>
      </c>
      <c r="AA20" s="281">
        <v>847525.78</v>
      </c>
      <c r="AB20" s="281">
        <v>14769592.51</v>
      </c>
      <c r="AC20" s="287">
        <v>1936835.97</v>
      </c>
      <c r="AD20" s="284">
        <v>717277.58</v>
      </c>
      <c r="AE20" s="281">
        <v>799295.28</v>
      </c>
      <c r="AF20" s="281">
        <v>861147.12</v>
      </c>
      <c r="AG20" s="281">
        <v>995287.81</v>
      </c>
      <c r="AH20" s="281">
        <v>925457.76</v>
      </c>
      <c r="AI20" s="281">
        <v>873940.43</v>
      </c>
      <c r="AJ20" s="281">
        <v>1524886.77</v>
      </c>
      <c r="AK20" s="281">
        <v>1120168.23</v>
      </c>
      <c r="AL20" s="281">
        <v>2092797.2</v>
      </c>
      <c r="AM20" s="281">
        <v>3132898.47</v>
      </c>
      <c r="AN20" s="281">
        <v>2826107.63</v>
      </c>
      <c r="AO20" s="287">
        <v>1500266.95</v>
      </c>
      <c r="AP20" s="284">
        <v>807693.04</v>
      </c>
      <c r="AQ20" s="281">
        <v>873762.12</v>
      </c>
      <c r="AR20" s="281">
        <v>680265.86</v>
      </c>
      <c r="AS20" s="281">
        <v>1002258.1</v>
      </c>
      <c r="AT20" s="281">
        <v>1079557.6499999999</v>
      </c>
      <c r="AU20" s="281">
        <v>676680.45</v>
      </c>
      <c r="AV20" s="281">
        <v>1310367.03</v>
      </c>
      <c r="AW20" s="281">
        <v>2198670.88</v>
      </c>
      <c r="AX20" s="281">
        <v>1382398.12</v>
      </c>
      <c r="AY20" s="281">
        <v>955846.54</v>
      </c>
      <c r="AZ20" s="281">
        <v>796251.21</v>
      </c>
      <c r="BA20" s="287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279"/>
      <c r="C21" s="276"/>
      <c r="D21" s="264"/>
      <c r="E21" s="7" t="s">
        <v>11</v>
      </c>
      <c r="F21" s="285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92"/>
      <c r="R21" s="285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92"/>
      <c r="AD21" s="285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92"/>
      <c r="AP21" s="285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92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279"/>
      <c r="C22" s="276"/>
      <c r="D22" s="264"/>
      <c r="E22" s="7" t="s">
        <v>12</v>
      </c>
      <c r="F22" s="285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92"/>
      <c r="R22" s="285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92"/>
      <c r="AD22" s="285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92"/>
      <c r="AP22" s="285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92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279"/>
      <c r="C23" s="276"/>
      <c r="D23" s="264"/>
      <c r="E23" s="7" t="s">
        <v>13</v>
      </c>
      <c r="F23" s="285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92"/>
      <c r="R23" s="285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92"/>
      <c r="AD23" s="285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92"/>
      <c r="AP23" s="285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92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279"/>
      <c r="C24" s="276"/>
      <c r="D24" s="265"/>
      <c r="E24" s="16" t="s">
        <v>14</v>
      </c>
      <c r="F24" s="286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8"/>
      <c r="R24" s="286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8"/>
      <c r="AD24" s="286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8"/>
      <c r="AP24" s="286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8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279"/>
      <c r="C25" s="276"/>
      <c r="D25" s="244" t="s">
        <v>15</v>
      </c>
      <c r="E25" s="12" t="s">
        <v>16</v>
      </c>
      <c r="F25" s="269">
        <v>8333121.6399999997</v>
      </c>
      <c r="G25" s="272">
        <v>11443985.029999999</v>
      </c>
      <c r="H25" s="272">
        <v>11562945.439999999</v>
      </c>
      <c r="I25" s="272">
        <v>11456200.33</v>
      </c>
      <c r="J25" s="272">
        <v>10909183.529999999</v>
      </c>
      <c r="K25" s="272">
        <v>10311029.98</v>
      </c>
      <c r="L25" s="272">
        <v>13440016.9</v>
      </c>
      <c r="M25" s="272">
        <v>11778201.66</v>
      </c>
      <c r="N25" s="272">
        <v>11406051.300000001</v>
      </c>
      <c r="O25" s="272">
        <v>11941369.67</v>
      </c>
      <c r="P25" s="272">
        <v>13454713.67</v>
      </c>
      <c r="Q25" s="289">
        <v>15359629.68</v>
      </c>
      <c r="R25" s="269">
        <v>7908043.3200000003</v>
      </c>
      <c r="S25" s="272">
        <v>10579765.439999999</v>
      </c>
      <c r="T25" s="272">
        <v>9839187.9700000007</v>
      </c>
      <c r="U25" s="272">
        <v>12205166.039999999</v>
      </c>
      <c r="V25" s="272">
        <v>14231175.01</v>
      </c>
      <c r="W25" s="272">
        <v>12177936.51</v>
      </c>
      <c r="X25" s="272">
        <v>15256030.939999999</v>
      </c>
      <c r="Y25" s="272">
        <v>13129246.49</v>
      </c>
      <c r="Z25" s="272">
        <v>12136435.390000001</v>
      </c>
      <c r="AA25" s="272">
        <v>12101207.98</v>
      </c>
      <c r="AB25" s="272">
        <v>12119803.49</v>
      </c>
      <c r="AC25" s="289">
        <v>19346292.73</v>
      </c>
      <c r="AD25" s="269">
        <v>8463042.8100000005</v>
      </c>
      <c r="AE25" s="272">
        <v>9233946.6899999995</v>
      </c>
      <c r="AF25" s="272">
        <v>14695297.18</v>
      </c>
      <c r="AG25" s="272">
        <v>13562178.42</v>
      </c>
      <c r="AH25" s="272">
        <v>12087203.82</v>
      </c>
      <c r="AI25" s="272">
        <v>10969239.380000001</v>
      </c>
      <c r="AJ25" s="272">
        <v>20529028.34</v>
      </c>
      <c r="AK25" s="272">
        <v>13189988.439999999</v>
      </c>
      <c r="AL25" s="272">
        <v>11758471.84</v>
      </c>
      <c r="AM25" s="272">
        <v>13192486.970000001</v>
      </c>
      <c r="AN25" s="272">
        <v>14117899.359999999</v>
      </c>
      <c r="AO25" s="289">
        <v>20948280.010000002</v>
      </c>
      <c r="AP25" s="269">
        <v>10057977.710000001</v>
      </c>
      <c r="AQ25" s="272">
        <v>11087817.25</v>
      </c>
      <c r="AR25" s="272">
        <v>13324591.970000001</v>
      </c>
      <c r="AS25" s="272">
        <v>12690382.469999999</v>
      </c>
      <c r="AT25" s="272">
        <v>12772995.98</v>
      </c>
      <c r="AU25" s="272">
        <v>10973520.68</v>
      </c>
      <c r="AV25" s="272">
        <v>18664100.710000001</v>
      </c>
      <c r="AW25" s="272">
        <v>12659907.529999999</v>
      </c>
      <c r="AX25" s="272">
        <v>13808034.18</v>
      </c>
      <c r="AY25" s="272">
        <v>11967446.940000001</v>
      </c>
      <c r="AZ25" s="272">
        <v>12399844.76</v>
      </c>
      <c r="BA25" s="289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279"/>
      <c r="C26" s="276"/>
      <c r="D26" s="262"/>
      <c r="E26" s="6" t="s">
        <v>17</v>
      </c>
      <c r="F26" s="270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90"/>
      <c r="R26" s="270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90"/>
      <c r="AD26" s="270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90"/>
      <c r="AP26" s="270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90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279"/>
      <c r="C27" s="277"/>
      <c r="D27" s="245"/>
      <c r="E27" s="13" t="s">
        <v>18</v>
      </c>
      <c r="F27" s="271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91"/>
      <c r="R27" s="271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91"/>
      <c r="AD27" s="271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91"/>
      <c r="AP27" s="271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91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279"/>
      <c r="C28" s="259" t="s">
        <v>41</v>
      </c>
      <c r="D28" s="263" t="s">
        <v>19</v>
      </c>
      <c r="E28" s="14" t="s">
        <v>20</v>
      </c>
      <c r="F28" s="284">
        <v>429947.43</v>
      </c>
      <c r="G28" s="281">
        <v>297456.76</v>
      </c>
      <c r="H28" s="281">
        <v>361151.59</v>
      </c>
      <c r="I28" s="281">
        <v>313872.94</v>
      </c>
      <c r="J28" s="281">
        <v>292817</v>
      </c>
      <c r="K28" s="281">
        <v>304790.59999999998</v>
      </c>
      <c r="L28" s="281">
        <v>567587.22</v>
      </c>
      <c r="M28" s="281">
        <v>313713.57</v>
      </c>
      <c r="N28" s="281">
        <v>362647.67</v>
      </c>
      <c r="O28" s="281">
        <v>284145.8</v>
      </c>
      <c r="P28" s="281">
        <v>360951.93</v>
      </c>
      <c r="Q28" s="287">
        <v>461742.84</v>
      </c>
      <c r="R28" s="284">
        <v>450330.9</v>
      </c>
      <c r="S28" s="281">
        <v>433550.06</v>
      </c>
      <c r="T28" s="281">
        <v>336256.08</v>
      </c>
      <c r="U28" s="281">
        <v>385214.5</v>
      </c>
      <c r="V28" s="281">
        <v>330989.44</v>
      </c>
      <c r="W28" s="281">
        <v>318947.69</v>
      </c>
      <c r="X28" s="281">
        <v>686482.86</v>
      </c>
      <c r="Y28" s="281">
        <v>317453.19</v>
      </c>
      <c r="Z28" s="281">
        <v>460436.57</v>
      </c>
      <c r="AA28" s="281">
        <v>388362.38</v>
      </c>
      <c r="AB28" s="281">
        <v>357252.75</v>
      </c>
      <c r="AC28" s="287">
        <v>540933.04</v>
      </c>
      <c r="AD28" s="284">
        <v>557970.81000000006</v>
      </c>
      <c r="AE28" s="281">
        <v>439862.32</v>
      </c>
      <c r="AF28" s="281">
        <v>497507.5</v>
      </c>
      <c r="AG28" s="281">
        <v>479872.56</v>
      </c>
      <c r="AH28" s="281">
        <v>562336.22</v>
      </c>
      <c r="AI28" s="281">
        <v>553126.25</v>
      </c>
      <c r="AJ28" s="281">
        <v>908482.74</v>
      </c>
      <c r="AK28" s="281">
        <v>470131.4</v>
      </c>
      <c r="AL28" s="281">
        <v>493646.54</v>
      </c>
      <c r="AM28" s="281">
        <v>461302</v>
      </c>
      <c r="AN28" s="281">
        <v>572606.62</v>
      </c>
      <c r="AO28" s="287">
        <v>687280.12</v>
      </c>
      <c r="AP28" s="284">
        <v>859399.26</v>
      </c>
      <c r="AQ28" s="281">
        <v>748979.66</v>
      </c>
      <c r="AR28" s="281">
        <v>885530.67</v>
      </c>
      <c r="AS28" s="281">
        <v>897539.29</v>
      </c>
      <c r="AT28" s="281">
        <v>821495.85</v>
      </c>
      <c r="AU28" s="281">
        <v>791394.86</v>
      </c>
      <c r="AV28" s="281">
        <v>1523741.3</v>
      </c>
      <c r="AW28" s="281">
        <v>830188.01</v>
      </c>
      <c r="AX28" s="281">
        <v>797987.49</v>
      </c>
      <c r="AY28" s="281">
        <v>782374.12</v>
      </c>
      <c r="AZ28" s="281">
        <v>761173.76</v>
      </c>
      <c r="BA28" s="287">
        <v>1350676.98</v>
      </c>
      <c r="BB28" s="284">
        <v>521162.8</v>
      </c>
      <c r="BC28" s="281">
        <v>385920.2</v>
      </c>
      <c r="BD28" s="281">
        <v>435802.98</v>
      </c>
      <c r="BE28" s="281">
        <v>384673.03</v>
      </c>
      <c r="BF28" s="281">
        <v>412112.65</v>
      </c>
      <c r="BG28" s="298">
        <v>481175.49</v>
      </c>
      <c r="BH28" s="298">
        <v>991822.71</v>
      </c>
      <c r="BI28" s="298">
        <v>548093.19999999995</v>
      </c>
      <c r="BJ28" s="298">
        <v>621844.89</v>
      </c>
      <c r="BK28" s="298">
        <v>549899.4</v>
      </c>
      <c r="BL28" s="298">
        <v>489796.86</v>
      </c>
      <c r="BM28" s="300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279"/>
      <c r="C29" s="260"/>
      <c r="D29" s="265"/>
      <c r="E29" s="17" t="s">
        <v>21</v>
      </c>
      <c r="F29" s="286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8"/>
      <c r="R29" s="286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6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8"/>
      <c r="AP29" s="285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92"/>
      <c r="BB29" s="286"/>
      <c r="BC29" s="283"/>
      <c r="BD29" s="283"/>
      <c r="BE29" s="283"/>
      <c r="BF29" s="283"/>
      <c r="BG29" s="299"/>
      <c r="BH29" s="299"/>
      <c r="BI29" s="299"/>
      <c r="BJ29" s="299"/>
      <c r="BK29" s="299"/>
      <c r="BL29" s="299"/>
      <c r="BM29" s="301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279"/>
      <c r="C30" s="260"/>
      <c r="D30" s="244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85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92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280"/>
      <c r="C31" s="261"/>
      <c r="D31" s="245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86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8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293" t="s">
        <v>55</v>
      </c>
      <c r="C32" s="293"/>
      <c r="D32" s="293"/>
      <c r="E32" s="293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Oscar Enrique Palencia Tejada</cp:lastModifiedBy>
  <cp:lastPrinted>2018-04-10T18:36:16Z</cp:lastPrinted>
  <dcterms:created xsi:type="dcterms:W3CDTF">2017-05-03T22:32:35Z</dcterms:created>
  <dcterms:modified xsi:type="dcterms:W3CDTF">2023-01-20T19:15:27Z</dcterms:modified>
</cp:coreProperties>
</file>